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List1" sheetId="1" r:id="rId1"/>
    <sheet name="List2" sheetId="2" r:id="rId2"/>
    <sheet name="List3" sheetId="3" r:id="rId3"/>
  </sheets>
  <definedNames>
    <definedName name="__CDS_P1_G1__">'List1'!$A$50:$J$81</definedName>
    <definedName name="__CDS_P1_G2__">'List1'!$B$52:$J$59</definedName>
    <definedName name="__CDS_P1_G3__">'List1'!$C$54:$J$58</definedName>
    <definedName name="__CDS_P1_G4__">'List1'!$C$56:$F$56</definedName>
    <definedName name="__CDS_TP_G1__">'List1'!$A$92:$M$117</definedName>
    <definedName name="__CDS_TP_G2__">'List1'!$B$94:$M$105</definedName>
    <definedName name="__CDS_TP_G3__">'List1'!$C$96:$M$100</definedName>
    <definedName name="__CDS_TP_G4__">'List1'!$E$98:$N$98</definedName>
    <definedName name="__CDSG1__">'List1'!$A$8:$J$39</definedName>
    <definedName name="__CDSG2__">'List1'!$A$10:$J$17</definedName>
    <definedName name="__CDSG3__">'List1'!$A$12:$J$16</definedName>
    <definedName name="__CDSG4__">'List1'!$C$14:$F$14</definedName>
    <definedName name="__CDSNaslov__">'List1'!$A$1:$J$7</definedName>
    <definedName name="__CDSNaslov_p1__">'List1'!$A$48:$J$49</definedName>
    <definedName name="__CDSNaslov_TP__">'List1'!$A$90:$J$91</definedName>
    <definedName name="__CDSPR_Donos__">'List1'!$A$84:$J$85</definedName>
    <definedName name="__Main__">'List1'!$A$1:$N$120</definedName>
    <definedName name="_xlnm.Print_Titles" localSheetId="0">'List1'!$6:$7</definedName>
  </definedNames>
  <calcPr fullCalcOnLoad="1"/>
</workbook>
</file>

<file path=xl/sharedStrings.xml><?xml version="1.0" encoding="utf-8"?>
<sst xmlns="http://schemas.openxmlformats.org/spreadsheetml/2006/main" count="120" uniqueCount="48">
  <si>
    <t>s</t>
  </si>
  <si>
    <t>11</t>
  </si>
  <si>
    <t>31</t>
  </si>
  <si>
    <t>023</t>
  </si>
  <si>
    <t>6615</t>
  </si>
  <si>
    <t>6711</t>
  </si>
  <si>
    <t>6712</t>
  </si>
  <si>
    <t>I-19</t>
  </si>
  <si>
    <t>Plan</t>
  </si>
  <si>
    <t>suma</t>
  </si>
  <si>
    <t>Izvori</t>
  </si>
  <si>
    <t>Ustanova</t>
  </si>
  <si>
    <t>7 (6 - 5)</t>
  </si>
  <si>
    <t>A56502801</t>
  </si>
  <si>
    <t>A56502901</t>
  </si>
  <si>
    <t>A78300001</t>
  </si>
  <si>
    <t>A78300101</t>
  </si>
  <si>
    <t>SVEUKUPNO:</t>
  </si>
  <si>
    <t>PLAN PRIHODA</t>
  </si>
  <si>
    <t>Plan prihoda</t>
  </si>
  <si>
    <t>DONOS (PLAN):</t>
  </si>
  <si>
    <t>ODNOS (PLAN):</t>
  </si>
  <si>
    <t>15 (12 + 5 -14)</t>
  </si>
  <si>
    <t>Konto 4. razina</t>
  </si>
  <si>
    <t>Vlastiti prihodi</t>
  </si>
  <si>
    <t>Donos (planirano)</t>
  </si>
  <si>
    <t>Odnos (planirano)</t>
  </si>
  <si>
    <t>MINISTARSTVO KULTURE</t>
  </si>
  <si>
    <t>Indeks (%) planiranja</t>
  </si>
  <si>
    <t>Iz proračuna</t>
  </si>
  <si>
    <t>Plan troškova</t>
  </si>
  <si>
    <t>Prihodi - projekcija 2021.</t>
  </si>
  <si>
    <t>Raspoloživi plan</t>
  </si>
  <si>
    <t>RASPOLOŽIVI PLAN:</t>
  </si>
  <si>
    <t>Datum ispisa: 27.09.2019. 08:26:10</t>
  </si>
  <si>
    <t>Aktivnost(int.šifra)</t>
  </si>
  <si>
    <t>Greška (mora biti 0)</t>
  </si>
  <si>
    <t>ADMIN. I UPRAVLJANE OSTALI IZVORI DA BJELOVAR</t>
  </si>
  <si>
    <t xml:space="preserve">PLAN TROŠKOVA I PRIHODA </t>
  </si>
  <si>
    <t>Državni arhiv u Bjelovaru</t>
  </si>
  <si>
    <t>Prihodi od pruženih usluga</t>
  </si>
  <si>
    <t>Plan prihoda - plan troškova</t>
  </si>
  <si>
    <t>ADMIN. I UPRAV. Držav. arhiv u Bjelovaru</t>
  </si>
  <si>
    <t>ARHIVI PROG.DJ. Držav. arhiv u Bjelovaru</t>
  </si>
  <si>
    <t>*ARHIVI PROG.DJ. OST.IZVORI Držav.arhiv u Bjelovar</t>
  </si>
  <si>
    <t>Prihodi iz nadležnog proračuna za financiranje rashoda poslovanja</t>
  </si>
  <si>
    <t>Prihodi iz nadležnog proračuna za fin. rashoda za nabavu nefinac. imovine</t>
  </si>
  <si>
    <t>Verzija plana: P21 Prihodi - projekcija 2021..  Ispis planiranih prihoda.  Datum: do 27.09.2019.  Od mjeseca: 1.  Izvori sredstava:  od 11 Iz proračuna do 31 Vlastiti prihodi.  Godina: 2019.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</si>
</sst>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[Red]\-#,##0.0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dotted"/>
      <top>
        <color indexed="63"/>
      </top>
      <bottom style="dotted"/>
    </border>
    <border>
      <left style="hair"/>
      <right style="dotted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20" borderId="1" applyNumberFormat="0" applyFon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28" borderId="2" applyNumberFormat="0" applyAlignment="0" applyProtection="0"/>
    <xf numFmtId="0" fontId="39" fillId="28" borderId="3" applyNumberFormat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1" borderId="8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164" fontId="54" fillId="0" borderId="0" xfId="0" applyNumberFormat="1" applyFont="1" applyAlignment="1">
      <alignment/>
    </xf>
    <xf numFmtId="164" fontId="53" fillId="0" borderId="0" xfId="0" applyNumberFormat="1" applyFont="1" applyAlignment="1">
      <alignment horizontal="right"/>
    </xf>
    <xf numFmtId="0" fontId="56" fillId="33" borderId="0" xfId="0" applyFont="1" applyFill="1" applyBorder="1" applyAlignment="1">
      <alignment/>
    </xf>
    <xf numFmtId="0" fontId="57" fillId="4" borderId="0" xfId="0" applyFont="1" applyFill="1" applyAlignment="1">
      <alignment/>
    </xf>
    <xf numFmtId="0" fontId="57" fillId="34" borderId="0" xfId="0" applyFont="1" applyFill="1" applyBorder="1" applyAlignment="1">
      <alignment vertical="center"/>
    </xf>
    <xf numFmtId="164" fontId="57" fillId="34" borderId="0" xfId="0" applyNumberFormat="1" applyFont="1" applyFill="1" applyBorder="1" applyAlignment="1">
      <alignment vertical="center"/>
    </xf>
    <xf numFmtId="164" fontId="56" fillId="33" borderId="0" xfId="0" applyNumberFormat="1" applyFont="1" applyFill="1" applyBorder="1" applyAlignment="1">
      <alignment/>
    </xf>
    <xf numFmtId="164" fontId="57" fillId="4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horizontal="right"/>
    </xf>
    <xf numFmtId="0" fontId="59" fillId="34" borderId="0" xfId="0" applyFont="1" applyFill="1" applyAlignment="1">
      <alignment/>
    </xf>
    <xf numFmtId="164" fontId="59" fillId="34" borderId="0" xfId="0" applyNumberFormat="1" applyFont="1" applyFill="1" applyAlignment="1">
      <alignment horizontal="right"/>
    </xf>
    <xf numFmtId="0" fontId="60" fillId="33" borderId="0" xfId="0" applyFont="1" applyFill="1" applyAlignment="1">
      <alignment/>
    </xf>
    <xf numFmtId="164" fontId="61" fillId="33" borderId="0" xfId="0" applyNumberFormat="1" applyFont="1" applyFill="1" applyAlignment="1">
      <alignment horizontal="right"/>
    </xf>
    <xf numFmtId="0" fontId="60" fillId="0" borderId="0" xfId="0" applyFont="1" applyFill="1" applyAlignment="1">
      <alignment/>
    </xf>
    <xf numFmtId="164" fontId="60" fillId="0" borderId="0" xfId="0" applyNumberFormat="1" applyFont="1" applyFill="1" applyAlignment="1">
      <alignment horizontal="right"/>
    </xf>
    <xf numFmtId="0" fontId="54" fillId="0" borderId="0" xfId="0" applyFont="1" applyFill="1" applyAlignment="1">
      <alignment/>
    </xf>
    <xf numFmtId="0" fontId="59" fillId="4" borderId="0" xfId="0" applyFont="1" applyFill="1" applyBorder="1" applyAlignment="1">
      <alignment/>
    </xf>
    <xf numFmtId="0" fontId="54" fillId="4" borderId="0" xfId="0" applyFont="1" applyFill="1" applyAlignment="1">
      <alignment/>
    </xf>
    <xf numFmtId="164" fontId="59" fillId="4" borderId="0" xfId="0" applyNumberFormat="1" applyFont="1" applyFill="1" applyAlignment="1">
      <alignment horizontal="right"/>
    </xf>
    <xf numFmtId="164" fontId="54" fillId="0" borderId="0" xfId="0" applyNumberFormat="1" applyFont="1" applyFill="1" applyAlignment="1">
      <alignment horizontal="right"/>
    </xf>
    <xf numFmtId="164" fontId="0" fillId="0" borderId="0" xfId="0" applyNumberFormat="1" applyAlignment="1">
      <alignment horizontal="right"/>
    </xf>
    <xf numFmtId="0" fontId="62" fillId="0" borderId="0" xfId="0" applyFont="1" applyFill="1" applyBorder="1" applyAlignment="1">
      <alignment/>
    </xf>
    <xf numFmtId="164" fontId="62" fillId="0" borderId="0" xfId="0" applyNumberFormat="1" applyFont="1" applyFill="1" applyBorder="1" applyAlignment="1">
      <alignment/>
    </xf>
    <xf numFmtId="0" fontId="56" fillId="0" borderId="0" xfId="0" applyFont="1" applyFill="1" applyBorder="1" applyAlignment="1">
      <alignment horizontal="left"/>
    </xf>
    <xf numFmtId="0" fontId="63" fillId="34" borderId="10" xfId="0" applyFont="1" applyFill="1" applyBorder="1" applyAlignment="1">
      <alignment horizontal="center" wrapText="1"/>
    </xf>
    <xf numFmtId="0" fontId="64" fillId="34" borderId="10" xfId="0" applyFont="1" applyFill="1" applyBorder="1" applyAlignment="1">
      <alignment horizontal="center"/>
    </xf>
    <xf numFmtId="0" fontId="64" fillId="34" borderId="11" xfId="0" applyFont="1" applyFill="1" applyBorder="1" applyAlignment="1">
      <alignment horizontal="center"/>
    </xf>
    <xf numFmtId="0" fontId="56" fillId="33" borderId="12" xfId="0" applyFont="1" applyFill="1" applyBorder="1" applyAlignment="1">
      <alignment/>
    </xf>
    <xf numFmtId="0" fontId="54" fillId="0" borderId="12" xfId="0" applyFont="1" applyBorder="1" applyAlignment="1">
      <alignment/>
    </xf>
    <xf numFmtId="0" fontId="57" fillId="4" borderId="12" xfId="0" applyFont="1" applyFill="1" applyBorder="1" applyAlignment="1">
      <alignment/>
    </xf>
    <xf numFmtId="164" fontId="62" fillId="0" borderId="0" xfId="0" applyNumberFormat="1" applyFont="1" applyFill="1" applyBorder="1" applyAlignment="1">
      <alignment horizontal="right"/>
    </xf>
    <xf numFmtId="0" fontId="62" fillId="0" borderId="0" xfId="0" applyFont="1" applyFill="1" applyBorder="1" applyAlignment="1">
      <alignment horizontal="left"/>
    </xf>
    <xf numFmtId="0" fontId="61" fillId="0" borderId="12" xfId="0" applyFont="1" applyFill="1" applyBorder="1" applyAlignment="1">
      <alignment/>
    </xf>
    <xf numFmtId="0" fontId="0" fillId="0" borderId="12" xfId="0" applyBorder="1" applyAlignment="1">
      <alignment/>
    </xf>
    <xf numFmtId="0" fontId="59" fillId="0" borderId="12" xfId="0" applyFont="1" applyFill="1" applyBorder="1" applyAlignment="1">
      <alignment/>
    </xf>
    <xf numFmtId="0" fontId="54" fillId="0" borderId="12" xfId="0" applyFont="1" applyFill="1" applyBorder="1" applyAlignment="1">
      <alignment/>
    </xf>
    <xf numFmtId="0" fontId="60" fillId="0" borderId="13" xfId="0" applyFont="1" applyFill="1" applyBorder="1" applyAlignment="1">
      <alignment/>
    </xf>
    <xf numFmtId="0" fontId="61" fillId="33" borderId="12" xfId="0" applyFont="1" applyFill="1" applyBorder="1" applyAlignment="1">
      <alignment/>
    </xf>
    <xf numFmtId="0" fontId="61" fillId="33" borderId="14" xfId="0" applyFont="1" applyFill="1" applyBorder="1" applyAlignment="1">
      <alignment/>
    </xf>
    <xf numFmtId="0" fontId="59" fillId="0" borderId="15" xfId="0" applyFont="1" applyFill="1" applyBorder="1" applyAlignment="1">
      <alignment/>
    </xf>
    <xf numFmtId="0" fontId="54" fillId="0" borderId="16" xfId="0" applyFont="1" applyFill="1" applyBorder="1" applyAlignment="1">
      <alignment horizontal="left"/>
    </xf>
    <xf numFmtId="0" fontId="59" fillId="34" borderId="17" xfId="0" applyFont="1" applyFill="1" applyBorder="1" applyAlignment="1">
      <alignment horizontal="center" wrapText="1"/>
    </xf>
    <xf numFmtId="0" fontId="59" fillId="34" borderId="18" xfId="0" applyFont="1" applyFill="1" applyBorder="1" applyAlignment="1">
      <alignment horizontal="center" wrapText="1"/>
    </xf>
    <xf numFmtId="0" fontId="63" fillId="34" borderId="18" xfId="0" applyFont="1" applyFill="1" applyBorder="1" applyAlignment="1">
      <alignment horizontal="center"/>
    </xf>
    <xf numFmtId="0" fontId="64" fillId="34" borderId="19" xfId="0" applyFont="1" applyFill="1" applyBorder="1" applyAlignment="1">
      <alignment horizontal="center" vertical="center" wrapText="1"/>
    </xf>
    <xf numFmtId="0" fontId="64" fillId="34" borderId="0" xfId="0" applyFont="1" applyFill="1" applyBorder="1" applyAlignment="1">
      <alignment horizontal="center" vertical="center" wrapText="1"/>
    </xf>
    <xf numFmtId="0" fontId="64" fillId="34" borderId="20" xfId="0" applyFont="1" applyFill="1" applyBorder="1" applyAlignment="1">
      <alignment horizontal="center" vertical="center" wrapText="1"/>
    </xf>
    <xf numFmtId="0" fontId="65" fillId="34" borderId="20" xfId="0" applyFont="1" applyFill="1" applyBorder="1" applyAlignment="1">
      <alignment horizontal="center" vertical="center"/>
    </xf>
    <xf numFmtId="0" fontId="59" fillId="34" borderId="17" xfId="0" applyFont="1" applyFill="1" applyBorder="1" applyAlignment="1">
      <alignment horizontal="center" vertical="center" wrapText="1"/>
    </xf>
    <xf numFmtId="0" fontId="59" fillId="34" borderId="18" xfId="0" applyFont="1" applyFill="1" applyBorder="1" applyAlignment="1">
      <alignment horizontal="center" vertical="center" wrapText="1"/>
    </xf>
    <xf numFmtId="0" fontId="63" fillId="34" borderId="18" xfId="0" applyFont="1" applyFill="1" applyBorder="1" applyAlignment="1">
      <alignment horizontal="center" vertical="center"/>
    </xf>
    <xf numFmtId="0" fontId="63" fillId="34" borderId="18" xfId="0" applyFont="1" applyFill="1" applyBorder="1" applyAlignment="1">
      <alignment horizontal="center" vertical="center" wrapText="1"/>
    </xf>
    <xf numFmtId="0" fontId="63" fillId="34" borderId="21" xfId="0" applyFont="1" applyFill="1" applyBorder="1" applyAlignment="1">
      <alignment horizontal="center" vertical="center" wrapText="1"/>
    </xf>
    <xf numFmtId="10" fontId="61" fillId="33" borderId="0" xfId="0" applyNumberFormat="1" applyFont="1" applyFill="1" applyAlignment="1">
      <alignment horizontal="right"/>
    </xf>
    <xf numFmtId="10" fontId="60" fillId="0" borderId="0" xfId="0" applyNumberFormat="1" applyFont="1" applyFill="1" applyAlignment="1">
      <alignment horizontal="right"/>
    </xf>
    <xf numFmtId="10" fontId="59" fillId="4" borderId="0" xfId="0" applyNumberFormat="1" applyFont="1" applyFill="1" applyAlignment="1">
      <alignment horizontal="right"/>
    </xf>
    <xf numFmtId="10" fontId="54" fillId="0" borderId="0" xfId="0" applyNumberFormat="1" applyFont="1" applyFill="1" applyAlignment="1">
      <alignment horizontal="right"/>
    </xf>
    <xf numFmtId="10" fontId="0" fillId="0" borderId="0" xfId="0" applyNumberFormat="1" applyAlignment="1">
      <alignment horizontal="right"/>
    </xf>
    <xf numFmtId="10" fontId="59" fillId="34" borderId="0" xfId="0" applyNumberFormat="1" applyFont="1" applyFill="1" applyAlignment="1">
      <alignment horizontal="right"/>
    </xf>
    <xf numFmtId="10" fontId="62" fillId="0" borderId="0" xfId="0" applyNumberFormat="1" applyFont="1" applyFill="1" applyBorder="1" applyAlignment="1">
      <alignment horizontal="right"/>
    </xf>
    <xf numFmtId="0" fontId="66" fillId="0" borderId="0" xfId="0" applyFont="1" applyAlignment="1">
      <alignment horizontal="right"/>
    </xf>
    <xf numFmtId="0" fontId="61" fillId="4" borderId="12" xfId="0" applyFont="1" applyFill="1" applyBorder="1" applyAlignment="1">
      <alignment/>
    </xf>
    <xf numFmtId="0" fontId="61" fillId="4" borderId="0" xfId="0" applyFont="1" applyFill="1" applyAlignment="1">
      <alignment/>
    </xf>
    <xf numFmtId="164" fontId="61" fillId="4" borderId="0" xfId="0" applyNumberFormat="1" applyFont="1" applyFill="1" applyAlignment="1">
      <alignment/>
    </xf>
    <xf numFmtId="0" fontId="57" fillId="33" borderId="12" xfId="0" applyFont="1" applyFill="1" applyBorder="1" applyAlignment="1">
      <alignment/>
    </xf>
    <xf numFmtId="0" fontId="57" fillId="33" borderId="0" xfId="0" applyFont="1" applyFill="1" applyBorder="1" applyAlignment="1">
      <alignment/>
    </xf>
    <xf numFmtId="164" fontId="57" fillId="33" borderId="0" xfId="0" applyNumberFormat="1" applyFont="1" applyFill="1" applyBorder="1" applyAlignment="1">
      <alignment/>
    </xf>
    <xf numFmtId="0" fontId="59" fillId="34" borderId="22" xfId="0" applyFont="1" applyFill="1" applyBorder="1" applyAlignment="1">
      <alignment/>
    </xf>
    <xf numFmtId="164" fontId="59" fillId="34" borderId="22" xfId="0" applyNumberFormat="1" applyFont="1" applyFill="1" applyBorder="1" applyAlignment="1">
      <alignment horizontal="right"/>
    </xf>
    <xf numFmtId="164" fontId="59" fillId="4" borderId="0" xfId="0" applyNumberFormat="1" applyFont="1" applyFill="1" applyBorder="1" applyAlignment="1">
      <alignment/>
    </xf>
    <xf numFmtId="0" fontId="65" fillId="34" borderId="18" xfId="0" applyFont="1" applyFill="1" applyBorder="1" applyAlignment="1">
      <alignment horizontal="center" vertical="center"/>
    </xf>
    <xf numFmtId="0" fontId="65" fillId="34" borderId="21" xfId="0" applyFont="1" applyFill="1" applyBorder="1" applyAlignment="1">
      <alignment horizontal="center" vertical="center"/>
    </xf>
    <xf numFmtId="164" fontId="61" fillId="33" borderId="12" xfId="0" applyNumberFormat="1" applyFont="1" applyFill="1" applyBorder="1" applyAlignment="1">
      <alignment horizontal="right"/>
    </xf>
    <xf numFmtId="164" fontId="59" fillId="4" borderId="0" xfId="0" applyNumberFormat="1" applyFont="1" applyFill="1" applyBorder="1" applyAlignment="1">
      <alignment horizontal="right"/>
    </xf>
    <xf numFmtId="164" fontId="57" fillId="0" borderId="0" xfId="0" applyNumberFormat="1" applyFont="1" applyFill="1" applyBorder="1" applyAlignment="1">
      <alignment/>
    </xf>
    <xf numFmtId="10" fontId="57" fillId="0" borderId="0" xfId="0" applyNumberFormat="1" applyFont="1" applyFill="1" applyBorder="1" applyAlignment="1">
      <alignment horizontal="right"/>
    </xf>
    <xf numFmtId="164" fontId="56" fillId="0" borderId="0" xfId="0" applyNumberFormat="1" applyFont="1" applyFill="1" applyBorder="1" applyAlignment="1">
      <alignment/>
    </xf>
    <xf numFmtId="10" fontId="56" fillId="0" borderId="0" xfId="0" applyNumberFormat="1" applyFont="1" applyFill="1" applyBorder="1" applyAlignment="1">
      <alignment horizontal="right"/>
    </xf>
    <xf numFmtId="164" fontId="57" fillId="0" borderId="0" xfId="0" applyNumberFormat="1" applyFont="1" applyFill="1" applyBorder="1" applyAlignment="1">
      <alignment vertical="center"/>
    </xf>
    <xf numFmtId="10" fontId="57" fillId="0" borderId="0" xfId="0" applyNumberFormat="1" applyFont="1" applyFill="1" applyBorder="1" applyAlignment="1">
      <alignment horizontal="right" vertical="center"/>
    </xf>
    <xf numFmtId="164" fontId="61" fillId="0" borderId="0" xfId="0" applyNumberFormat="1" applyFont="1" applyFill="1" applyBorder="1" applyAlignment="1">
      <alignment/>
    </xf>
    <xf numFmtId="10" fontId="61" fillId="0" borderId="0" xfId="0" applyNumberFormat="1" applyFont="1" applyFill="1" applyBorder="1" applyAlignment="1">
      <alignment horizontal="right"/>
    </xf>
    <xf numFmtId="164" fontId="53" fillId="0" borderId="0" xfId="0" applyNumberFormat="1" applyFont="1" applyFill="1" applyBorder="1" applyAlignment="1">
      <alignment horizontal="right"/>
    </xf>
    <xf numFmtId="10" fontId="53" fillId="0" borderId="0" xfId="0" applyNumberFormat="1" applyFont="1" applyFill="1" applyBorder="1" applyAlignment="1">
      <alignment horizontal="right"/>
    </xf>
    <xf numFmtId="164" fontId="54" fillId="0" borderId="0" xfId="0" applyNumberFormat="1" applyFont="1" applyFill="1" applyBorder="1" applyAlignment="1">
      <alignment/>
    </xf>
    <xf numFmtId="10" fontId="54" fillId="0" borderId="0" xfId="0" applyNumberFormat="1" applyFont="1" applyFill="1" applyBorder="1" applyAlignment="1">
      <alignment horizontal="right"/>
    </xf>
    <xf numFmtId="0" fontId="5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4" fontId="61" fillId="0" borderId="0" xfId="0" applyNumberFormat="1" applyFont="1" applyFill="1" applyBorder="1" applyAlignment="1">
      <alignment horizontal="right"/>
    </xf>
    <xf numFmtId="164" fontId="60" fillId="0" borderId="0" xfId="0" applyNumberFormat="1" applyFont="1" applyFill="1" applyBorder="1" applyAlignment="1">
      <alignment horizontal="right"/>
    </xf>
    <xf numFmtId="10" fontId="60" fillId="0" borderId="0" xfId="0" applyNumberFormat="1" applyFont="1" applyFill="1" applyBorder="1" applyAlignment="1">
      <alignment horizontal="right"/>
    </xf>
    <xf numFmtId="164" fontId="59" fillId="0" borderId="0" xfId="0" applyNumberFormat="1" applyFont="1" applyFill="1" applyBorder="1" applyAlignment="1">
      <alignment horizontal="right"/>
    </xf>
    <xf numFmtId="10" fontId="59" fillId="0" borderId="0" xfId="0" applyNumberFormat="1" applyFont="1" applyFill="1" applyBorder="1" applyAlignment="1">
      <alignment horizontal="right"/>
    </xf>
    <xf numFmtId="164" fontId="54" fillId="0" borderId="0" xfId="0" applyNumberFormat="1" applyFon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0" fontId="0" fillId="0" borderId="0" xfId="0" applyNumberFormat="1" applyFill="1" applyBorder="1" applyAlignment="1">
      <alignment horizontal="right"/>
    </xf>
    <xf numFmtId="0" fontId="63" fillId="34" borderId="17" xfId="0" applyFont="1" applyFill="1" applyBorder="1" applyAlignment="1">
      <alignment horizontal="center"/>
    </xf>
    <xf numFmtId="0" fontId="64" fillId="34" borderId="17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 horizontal="center"/>
    </xf>
    <xf numFmtId="0" fontId="65" fillId="0" borderId="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54" fillId="0" borderId="0" xfId="0" applyFont="1" applyFill="1" applyBorder="1" applyAlignment="1">
      <alignment horizontal="left"/>
    </xf>
    <xf numFmtId="0" fontId="53" fillId="0" borderId="0" xfId="0" applyFont="1" applyFill="1" applyBorder="1" applyAlignment="1">
      <alignment horizontal="left"/>
    </xf>
    <xf numFmtId="164" fontId="61" fillId="0" borderId="0" xfId="0" applyNumberFormat="1" applyFont="1" applyFill="1" applyAlignment="1">
      <alignment/>
    </xf>
    <xf numFmtId="164" fontId="57" fillId="0" borderId="0" xfId="0" applyNumberFormat="1" applyFont="1" applyFill="1" applyAlignment="1">
      <alignment/>
    </xf>
    <xf numFmtId="164" fontId="53" fillId="0" borderId="0" xfId="0" applyNumberFormat="1" applyFont="1" applyFill="1" applyAlignment="1">
      <alignment horizontal="right"/>
    </xf>
    <xf numFmtId="164" fontId="5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4" fontId="61" fillId="0" borderId="0" xfId="0" applyNumberFormat="1" applyFont="1" applyFill="1" applyAlignment="1">
      <alignment horizontal="right"/>
    </xf>
    <xf numFmtId="164" fontId="59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right"/>
    </xf>
    <xf numFmtId="0" fontId="62" fillId="5" borderId="0" xfId="0" applyFont="1" applyFill="1" applyBorder="1" applyAlignment="1">
      <alignment horizontal="left"/>
    </xf>
    <xf numFmtId="164" fontId="62" fillId="5" borderId="0" xfId="0" applyNumberFormat="1" applyFont="1" applyFill="1" applyBorder="1" applyAlignment="1">
      <alignment horizontal="right"/>
    </xf>
    <xf numFmtId="10" fontId="62" fillId="5" borderId="0" xfId="0" applyNumberFormat="1" applyFont="1" applyFill="1" applyBorder="1" applyAlignment="1">
      <alignment horizontal="right"/>
    </xf>
    <xf numFmtId="164" fontId="0" fillId="5" borderId="0" xfId="0" applyNumberFormat="1" applyFill="1" applyAlignment="1">
      <alignment/>
    </xf>
    <xf numFmtId="0" fontId="54" fillId="0" borderId="0" xfId="0" applyFont="1" applyBorder="1" applyAlignment="1">
      <alignment/>
    </xf>
    <xf numFmtId="0" fontId="63" fillId="0" borderId="0" xfId="0" applyFont="1" applyAlignment="1">
      <alignment/>
    </xf>
    <xf numFmtId="0" fontId="67" fillId="0" borderId="0" xfId="0" applyFont="1" applyAlignment="1">
      <alignment/>
    </xf>
    <xf numFmtId="164" fontId="67" fillId="0" borderId="0" xfId="0" applyNumberFormat="1" applyFont="1" applyAlignment="1">
      <alignment/>
    </xf>
    <xf numFmtId="0" fontId="0" fillId="0" borderId="0" xfId="0" applyBorder="1" applyAlignment="1">
      <alignment/>
    </xf>
    <xf numFmtId="0" fontId="63" fillId="0" borderId="0" xfId="0" applyFont="1" applyFill="1" applyBorder="1" applyAlignment="1">
      <alignment/>
    </xf>
    <xf numFmtId="164" fontId="63" fillId="0" borderId="0" xfId="0" applyNumberFormat="1" applyFont="1" applyFill="1" applyBorder="1" applyAlignment="1">
      <alignment/>
    </xf>
    <xf numFmtId="0" fontId="53" fillId="0" borderId="0" xfId="0" applyFont="1" applyFill="1" applyBorder="1" applyAlignment="1">
      <alignment/>
    </xf>
    <xf numFmtId="0" fontId="56" fillId="0" borderId="0" xfId="0" applyFont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16.28125" style="0" customWidth="1"/>
    <col min="5" max="5" width="23.8515625" style="0" customWidth="1"/>
    <col min="6" max="7" width="23.7109375" style="0" customWidth="1"/>
    <col min="8" max="8" width="18.7109375" style="0" customWidth="1"/>
    <col min="9" max="9" width="15.140625" style="0" customWidth="1"/>
    <col min="10" max="10" width="19.28125" style="0" customWidth="1"/>
    <col min="11" max="11" width="16.00390625" style="0" customWidth="1"/>
    <col min="12" max="12" width="14.140625" style="0" customWidth="1"/>
    <col min="13" max="13" width="18.28125" style="0" bestFit="1" customWidth="1"/>
    <col min="14" max="14" width="19.421875" style="0" customWidth="1"/>
  </cols>
  <sheetData>
    <row r="1" ht="15">
      <c r="J1" s="66" t="s">
        <v>7</v>
      </c>
    </row>
    <row r="2" spans="1:10" ht="18">
      <c r="A2" s="13" t="s">
        <v>27</v>
      </c>
      <c r="B2" s="3"/>
      <c r="C2" s="3"/>
      <c r="D2" s="3"/>
      <c r="E2" s="3"/>
      <c r="F2" s="3"/>
      <c r="G2" s="3"/>
      <c r="H2" s="3"/>
      <c r="I2" s="3"/>
      <c r="J2" s="14" t="s">
        <v>34</v>
      </c>
    </row>
    <row r="3" spans="1:10" ht="20.25" customHeight="1">
      <c r="A3" s="130" t="s">
        <v>31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0" ht="20.25" customHeight="1">
      <c r="A4" s="130"/>
      <c r="B4" s="130"/>
      <c r="C4" s="130"/>
      <c r="D4" s="130"/>
      <c r="E4" s="130"/>
      <c r="F4" s="130"/>
      <c r="G4" s="130"/>
      <c r="H4" s="130"/>
      <c r="I4" s="130"/>
      <c r="J4" s="130"/>
    </row>
    <row r="5" spans="1:10" ht="15">
      <c r="A5" s="12" t="s">
        <v>47</v>
      </c>
      <c r="B5" s="2"/>
      <c r="C5" s="2"/>
      <c r="D5" s="2"/>
      <c r="E5" s="2"/>
      <c r="F5" s="2"/>
      <c r="G5" s="2"/>
      <c r="H5" s="2"/>
      <c r="I5" s="2"/>
      <c r="J5" s="2"/>
    </row>
    <row r="6" spans="1:10" ht="26.25">
      <c r="A6" s="30" t="s">
        <v>11</v>
      </c>
      <c r="B6" s="30" t="s">
        <v>35</v>
      </c>
      <c r="C6" s="30" t="s">
        <v>10</v>
      </c>
      <c r="D6" s="30" t="s">
        <v>23</v>
      </c>
      <c r="E6" s="30" t="str">
        <f>CONCATENATE("Naziv ",,D6)</f>
        <v>Naziv Konto 4. razina</v>
      </c>
      <c r="F6" s="102" t="s">
        <v>8</v>
      </c>
      <c r="G6" s="104"/>
      <c r="H6" s="104"/>
      <c r="I6" s="104"/>
      <c r="J6" s="104"/>
    </row>
    <row r="7" spans="1:10" ht="15.75" customHeight="1">
      <c r="A7" s="32">
        <v>1</v>
      </c>
      <c r="B7" s="32">
        <v>2</v>
      </c>
      <c r="C7" s="31">
        <v>3</v>
      </c>
      <c r="D7" s="31">
        <v>4</v>
      </c>
      <c r="E7" s="31">
        <v>5</v>
      </c>
      <c r="F7" s="103">
        <v>6</v>
      </c>
      <c r="G7" s="105"/>
      <c r="H7" s="105"/>
      <c r="I7" s="105"/>
      <c r="J7" s="105"/>
    </row>
    <row r="8" spans="1:10" ht="23.25" customHeight="1">
      <c r="A8" s="70" t="s">
        <v>3</v>
      </c>
      <c r="B8" s="70" t="s">
        <v>39</v>
      </c>
      <c r="C8" s="71"/>
      <c r="D8" s="71"/>
      <c r="E8" s="71"/>
      <c r="F8" s="72">
        <f>SUBTOTAL(9,F9:F39)</f>
        <v>2182545</v>
      </c>
      <c r="G8" s="80"/>
      <c r="H8" s="80"/>
      <c r="I8" s="81"/>
      <c r="J8" s="80"/>
    </row>
    <row r="9" spans="1:10" ht="30" customHeight="1" hidden="1">
      <c r="A9" s="33"/>
      <c r="B9" s="33"/>
      <c r="C9" s="6"/>
      <c r="D9" s="6"/>
      <c r="E9" s="6"/>
      <c r="F9" s="10"/>
      <c r="G9" s="82"/>
      <c r="H9" s="82"/>
      <c r="I9" s="83"/>
      <c r="J9" s="82"/>
    </row>
    <row r="10" spans="1:10" ht="23.25" customHeight="1">
      <c r="A10" s="34"/>
      <c r="B10" s="67" t="s">
        <v>13</v>
      </c>
      <c r="C10" s="67" t="s">
        <v>43</v>
      </c>
      <c r="D10" s="68"/>
      <c r="E10" s="68"/>
      <c r="F10" s="69">
        <f>SUBTOTAL(9,F11:F17)</f>
        <v>87244</v>
      </c>
      <c r="G10" s="110"/>
      <c r="H10" s="86"/>
      <c r="I10" s="87"/>
      <c r="J10" s="86"/>
    </row>
    <row r="11" spans="1:10" ht="30" customHeight="1" hidden="1">
      <c r="A11" s="34"/>
      <c r="B11" s="35"/>
      <c r="C11" s="7"/>
      <c r="D11" s="7"/>
      <c r="E11" s="7"/>
      <c r="F11" s="11"/>
      <c r="G11" s="111"/>
      <c r="H11" s="80"/>
      <c r="I11" s="81"/>
      <c r="J11" s="80"/>
    </row>
    <row r="12" spans="1:10" ht="15">
      <c r="A12" s="34"/>
      <c r="B12" s="34"/>
      <c r="C12" s="123" t="s">
        <v>1</v>
      </c>
      <c r="D12" s="123" t="s">
        <v>29</v>
      </c>
      <c r="E12" s="124"/>
      <c r="F12" s="125">
        <f>SUBTOTAL(9,F13:F16)</f>
        <v>87244</v>
      </c>
      <c r="G12" s="112"/>
      <c r="H12" s="88"/>
      <c r="I12" s="89"/>
      <c r="J12" s="88"/>
    </row>
    <row r="13" spans="1:10" ht="15" hidden="1">
      <c r="A13" s="122"/>
      <c r="B13" s="122"/>
      <c r="C13" s="1"/>
      <c r="D13" s="1"/>
      <c r="E13" s="1"/>
      <c r="F13" s="5"/>
      <c r="G13" s="112"/>
      <c r="H13" s="88"/>
      <c r="I13" s="89"/>
      <c r="J13" s="88"/>
    </row>
    <row r="14" spans="1:10" ht="15">
      <c r="A14" s="122"/>
      <c r="B14" s="122"/>
      <c r="C14" s="1"/>
      <c r="D14" s="1" t="s">
        <v>5</v>
      </c>
      <c r="E14" s="1" t="s">
        <v>45</v>
      </c>
      <c r="F14" s="5">
        <v>68244</v>
      </c>
      <c r="G14" s="112"/>
      <c r="H14" s="88"/>
      <c r="I14" s="89"/>
      <c r="J14" s="88"/>
    </row>
    <row r="15" spans="1:10" ht="15">
      <c r="A15" s="122"/>
      <c r="B15" s="122"/>
      <c r="C15" s="1"/>
      <c r="D15" s="1" t="s">
        <v>6</v>
      </c>
      <c r="E15" s="1" t="s">
        <v>46</v>
      </c>
      <c r="F15" s="5">
        <v>19000</v>
      </c>
      <c r="G15" s="112"/>
      <c r="H15" s="88"/>
      <c r="I15" s="89"/>
      <c r="J15" s="88"/>
    </row>
    <row r="16" spans="1:10" ht="15" hidden="1">
      <c r="A16" s="122"/>
      <c r="B16" s="122"/>
      <c r="C16" s="1">
        <v>3</v>
      </c>
      <c r="D16" s="1"/>
      <c r="E16" s="1"/>
      <c r="F16" s="5"/>
      <c r="G16" s="112"/>
      <c r="H16" s="88"/>
      <c r="I16" s="89"/>
      <c r="J16" s="88"/>
    </row>
    <row r="17" spans="1:10" ht="19.5" customHeight="1" hidden="1">
      <c r="A17" s="2"/>
      <c r="B17" s="2"/>
      <c r="C17" s="2">
        <v>2</v>
      </c>
      <c r="D17" s="2"/>
      <c r="E17" s="2"/>
      <c r="F17" s="4"/>
      <c r="G17" s="113"/>
      <c r="H17" s="90"/>
      <c r="I17" s="91"/>
      <c r="J17" s="90"/>
    </row>
    <row r="18" spans="1:10" ht="23.25" customHeight="1">
      <c r="A18" s="34"/>
      <c r="B18" s="67" t="s">
        <v>14</v>
      </c>
      <c r="C18" s="67" t="s">
        <v>44</v>
      </c>
      <c r="D18" s="68"/>
      <c r="E18" s="68"/>
      <c r="F18" s="69">
        <f>SUBTOTAL(9,F19:F24)</f>
        <v>5000</v>
      </c>
      <c r="G18" s="110"/>
      <c r="H18" s="86"/>
      <c r="I18" s="87"/>
      <c r="J18" s="86"/>
    </row>
    <row r="19" spans="1:10" ht="30" customHeight="1" hidden="1">
      <c r="A19" s="34"/>
      <c r="B19" s="35"/>
      <c r="C19" s="7"/>
      <c r="D19" s="7"/>
      <c r="E19" s="7"/>
      <c r="F19" s="11"/>
      <c r="G19" s="111"/>
      <c r="H19" s="80"/>
      <c r="I19" s="81"/>
      <c r="J19" s="80"/>
    </row>
    <row r="20" spans="1:10" ht="15">
      <c r="A20" s="34"/>
      <c r="B20" s="34"/>
      <c r="C20" s="123" t="s">
        <v>2</v>
      </c>
      <c r="D20" s="123" t="s">
        <v>24</v>
      </c>
      <c r="E20" s="124"/>
      <c r="F20" s="125">
        <f>SUBTOTAL(9,F21:F23)</f>
        <v>5000</v>
      </c>
      <c r="G20" s="112"/>
      <c r="H20" s="88"/>
      <c r="I20" s="89"/>
      <c r="J20" s="88"/>
    </row>
    <row r="21" spans="1:10" ht="15" hidden="1">
      <c r="A21" s="122"/>
      <c r="B21" s="122"/>
      <c r="C21" s="1"/>
      <c r="D21" s="1"/>
      <c r="E21" s="1"/>
      <c r="F21" s="5"/>
      <c r="G21" s="112"/>
      <c r="H21" s="88"/>
      <c r="I21" s="89"/>
      <c r="J21" s="88"/>
    </row>
    <row r="22" spans="1:10" ht="15">
      <c r="A22" s="122"/>
      <c r="B22" s="122"/>
      <c r="C22" s="1"/>
      <c r="D22" s="1" t="s">
        <v>4</v>
      </c>
      <c r="E22" s="1" t="s">
        <v>40</v>
      </c>
      <c r="F22" s="5">
        <v>5000</v>
      </c>
      <c r="G22" s="112"/>
      <c r="H22" s="88"/>
      <c r="I22" s="89"/>
      <c r="J22" s="88"/>
    </row>
    <row r="23" spans="1:10" ht="15" hidden="1">
      <c r="A23" s="122"/>
      <c r="B23" s="122"/>
      <c r="C23" s="1">
        <v>3</v>
      </c>
      <c r="D23" s="1"/>
      <c r="E23" s="1"/>
      <c r="F23" s="5"/>
      <c r="G23" s="112"/>
      <c r="H23" s="88"/>
      <c r="I23" s="89"/>
      <c r="J23" s="88"/>
    </row>
    <row r="24" spans="1:10" ht="19.5" customHeight="1" hidden="1">
      <c r="A24" s="2"/>
      <c r="B24" s="2"/>
      <c r="C24" s="2">
        <v>2</v>
      </c>
      <c r="D24" s="2"/>
      <c r="E24" s="2"/>
      <c r="F24" s="4"/>
      <c r="G24" s="113"/>
      <c r="H24" s="90"/>
      <c r="I24" s="91"/>
      <c r="J24" s="90"/>
    </row>
    <row r="25" spans="1:10" ht="23.25" customHeight="1">
      <c r="A25" s="34"/>
      <c r="B25" s="67" t="s">
        <v>15</v>
      </c>
      <c r="C25" s="67" t="s">
        <v>42</v>
      </c>
      <c r="D25" s="68"/>
      <c r="E25" s="68"/>
      <c r="F25" s="69">
        <f>SUBTOTAL(9,F26:F31)</f>
        <v>1995301</v>
      </c>
      <c r="G25" s="110"/>
      <c r="H25" s="86"/>
      <c r="I25" s="87"/>
      <c r="J25" s="86"/>
    </row>
    <row r="26" spans="1:10" ht="30" customHeight="1" hidden="1">
      <c r="A26" s="34"/>
      <c r="B26" s="35"/>
      <c r="C26" s="7"/>
      <c r="D26" s="7"/>
      <c r="E26" s="7"/>
      <c r="F26" s="11"/>
      <c r="G26" s="111"/>
      <c r="H26" s="80"/>
      <c r="I26" s="81"/>
      <c r="J26" s="80"/>
    </row>
    <row r="27" spans="1:10" ht="15">
      <c r="A27" s="34"/>
      <c r="B27" s="34"/>
      <c r="C27" s="123" t="s">
        <v>1</v>
      </c>
      <c r="D27" s="123" t="s">
        <v>29</v>
      </c>
      <c r="E27" s="124"/>
      <c r="F27" s="125">
        <f>SUBTOTAL(9,F28:F30)</f>
        <v>1995301</v>
      </c>
      <c r="G27" s="112"/>
      <c r="H27" s="88"/>
      <c r="I27" s="89"/>
      <c r="J27" s="88"/>
    </row>
    <row r="28" spans="1:10" ht="15" hidden="1">
      <c r="A28" s="122"/>
      <c r="B28" s="122"/>
      <c r="C28" s="1"/>
      <c r="D28" s="1"/>
      <c r="E28" s="1"/>
      <c r="F28" s="5"/>
      <c r="G28" s="112"/>
      <c r="H28" s="88"/>
      <c r="I28" s="89"/>
      <c r="J28" s="88"/>
    </row>
    <row r="29" spans="1:10" ht="15">
      <c r="A29" s="122"/>
      <c r="B29" s="122"/>
      <c r="C29" s="1"/>
      <c r="D29" s="1" t="s">
        <v>5</v>
      </c>
      <c r="E29" s="1" t="s">
        <v>45</v>
      </c>
      <c r="F29" s="5">
        <v>1995301</v>
      </c>
      <c r="G29" s="112"/>
      <c r="H29" s="88"/>
      <c r="I29" s="89"/>
      <c r="J29" s="88"/>
    </row>
    <row r="30" spans="1:10" ht="15" hidden="1">
      <c r="A30" s="122"/>
      <c r="B30" s="122"/>
      <c r="C30" s="1">
        <v>3</v>
      </c>
      <c r="D30" s="1"/>
      <c r="E30" s="1"/>
      <c r="F30" s="5"/>
      <c r="G30" s="112"/>
      <c r="H30" s="88"/>
      <c r="I30" s="89"/>
      <c r="J30" s="88"/>
    </row>
    <row r="31" spans="1:10" ht="19.5" customHeight="1" hidden="1">
      <c r="A31" s="2"/>
      <c r="B31" s="2"/>
      <c r="C31" s="2">
        <v>2</v>
      </c>
      <c r="D31" s="2"/>
      <c r="E31" s="2"/>
      <c r="F31" s="4"/>
      <c r="G31" s="113"/>
      <c r="H31" s="90"/>
      <c r="I31" s="91"/>
      <c r="J31" s="90"/>
    </row>
    <row r="32" spans="1:10" ht="23.25" customHeight="1">
      <c r="A32" s="34"/>
      <c r="B32" s="67" t="s">
        <v>16</v>
      </c>
      <c r="C32" s="67" t="s">
        <v>37</v>
      </c>
      <c r="D32" s="68"/>
      <c r="E32" s="68"/>
      <c r="F32" s="69">
        <f>SUBTOTAL(9,F33:F38)</f>
        <v>95000</v>
      </c>
      <c r="G32" s="110"/>
      <c r="H32" s="86"/>
      <c r="I32" s="87"/>
      <c r="J32" s="86"/>
    </row>
    <row r="33" spans="1:10" ht="30" customHeight="1" hidden="1">
      <c r="A33" s="34"/>
      <c r="B33" s="35"/>
      <c r="C33" s="7"/>
      <c r="D33" s="7"/>
      <c r="E33" s="7"/>
      <c r="F33" s="11"/>
      <c r="G33" s="111"/>
      <c r="H33" s="80"/>
      <c r="I33" s="81"/>
      <c r="J33" s="80"/>
    </row>
    <row r="34" spans="1:10" ht="15">
      <c r="A34" s="34"/>
      <c r="B34" s="34"/>
      <c r="C34" s="123" t="s">
        <v>2</v>
      </c>
      <c r="D34" s="123" t="s">
        <v>24</v>
      </c>
      <c r="E34" s="124"/>
      <c r="F34" s="125">
        <f>SUBTOTAL(9,F35:F37)</f>
        <v>95000</v>
      </c>
      <c r="G34" s="112"/>
      <c r="H34" s="88"/>
      <c r="I34" s="89"/>
      <c r="J34" s="88"/>
    </row>
    <row r="35" spans="1:10" ht="15" hidden="1">
      <c r="A35" s="122"/>
      <c r="B35" s="122"/>
      <c r="C35" s="1"/>
      <c r="D35" s="1"/>
      <c r="E35" s="1"/>
      <c r="F35" s="5"/>
      <c r="G35" s="112"/>
      <c r="H35" s="88"/>
      <c r="I35" s="89"/>
      <c r="J35" s="88"/>
    </row>
    <row r="36" spans="1:10" ht="15">
      <c r="A36" s="122"/>
      <c r="B36" s="122"/>
      <c r="C36" s="1"/>
      <c r="D36" s="1" t="s">
        <v>4</v>
      </c>
      <c r="E36" s="1" t="s">
        <v>40</v>
      </c>
      <c r="F36" s="5">
        <v>95000</v>
      </c>
      <c r="G36" s="112"/>
      <c r="H36" s="88"/>
      <c r="I36" s="89"/>
      <c r="J36" s="88"/>
    </row>
    <row r="37" spans="1:10" ht="15" hidden="1">
      <c r="A37" s="122"/>
      <c r="B37" s="122"/>
      <c r="C37" s="1">
        <v>3</v>
      </c>
      <c r="D37" s="1"/>
      <c r="E37" s="1"/>
      <c r="F37" s="5"/>
      <c r="G37" s="112"/>
      <c r="H37" s="88"/>
      <c r="I37" s="89"/>
      <c r="J37" s="88"/>
    </row>
    <row r="38" spans="1:10" ht="19.5" customHeight="1" hidden="1">
      <c r="A38" s="2"/>
      <c r="B38" s="2"/>
      <c r="C38" s="2">
        <v>2</v>
      </c>
      <c r="D38" s="2"/>
      <c r="E38" s="2"/>
      <c r="F38" s="4"/>
      <c r="G38" s="113"/>
      <c r="H38" s="90"/>
      <c r="I38" s="91"/>
      <c r="J38" s="90"/>
    </row>
    <row r="39" spans="1:10" ht="15" hidden="1">
      <c r="A39" s="2"/>
      <c r="B39" s="2"/>
      <c r="C39" s="2">
        <v>1</v>
      </c>
      <c r="D39" s="2"/>
      <c r="E39" s="2"/>
      <c r="F39" s="4"/>
      <c r="G39" s="113"/>
      <c r="H39" s="90"/>
      <c r="I39" s="91"/>
      <c r="J39" s="90"/>
    </row>
    <row r="40" spans="1:10" ht="15" hidden="1">
      <c r="A40" s="2"/>
      <c r="B40" s="2"/>
      <c r="C40" s="2" t="s">
        <v>9</v>
      </c>
      <c r="D40" s="2"/>
      <c r="E40" s="2"/>
      <c r="F40" s="4"/>
      <c r="G40" s="113"/>
      <c r="H40" s="90"/>
      <c r="I40" s="91"/>
      <c r="J40" s="90"/>
    </row>
    <row r="41" spans="1:10" ht="27.75" customHeight="1">
      <c r="A41" s="8" t="s">
        <v>17</v>
      </c>
      <c r="B41" s="8"/>
      <c r="C41" s="8"/>
      <c r="D41" s="8"/>
      <c r="E41" s="8"/>
      <c r="F41" s="9">
        <f>SUBTOTAL(9,F14:F40)</f>
        <v>2182545</v>
      </c>
      <c r="G41" s="84"/>
      <c r="H41" s="84"/>
      <c r="I41" s="85"/>
      <c r="J41" s="84"/>
    </row>
    <row r="42" spans="1:10" ht="15">
      <c r="A42" s="2"/>
      <c r="B42" s="2"/>
      <c r="C42" s="2"/>
      <c r="D42" s="2"/>
      <c r="E42" s="2"/>
      <c r="F42" s="2"/>
      <c r="G42" s="21"/>
      <c r="H42" s="92"/>
      <c r="I42" s="92"/>
      <c r="J42" s="92"/>
    </row>
    <row r="43" spans="7:10" ht="15">
      <c r="G43" s="114"/>
      <c r="H43" s="93"/>
      <c r="I43" s="93"/>
      <c r="J43" s="93"/>
    </row>
    <row r="44" spans="7:10" ht="15">
      <c r="G44" s="114"/>
      <c r="H44" s="93"/>
      <c r="I44" s="93"/>
      <c r="J44" s="93"/>
    </row>
    <row r="45" spans="1:10" ht="15">
      <c r="A45" s="2"/>
      <c r="B45" s="2"/>
      <c r="C45" s="2"/>
      <c r="D45" s="2"/>
      <c r="E45" s="2"/>
      <c r="F45" s="2"/>
      <c r="G45" s="21"/>
      <c r="H45" s="92"/>
      <c r="I45" s="92"/>
      <c r="J45" s="92"/>
    </row>
    <row r="46" spans="7:10" ht="15">
      <c r="G46" s="114"/>
      <c r="H46" s="93"/>
      <c r="I46" s="93"/>
      <c r="J46" s="93"/>
    </row>
    <row r="47" spans="1:10" ht="30" customHeight="1">
      <c r="A47" s="29" t="s">
        <v>18</v>
      </c>
      <c r="G47" s="114"/>
      <c r="H47" s="93"/>
      <c r="I47" s="93"/>
      <c r="J47" s="93"/>
    </row>
    <row r="48" spans="1:10" ht="62.25" customHeight="1">
      <c r="A48" s="47" t="s">
        <v>11</v>
      </c>
      <c r="B48" s="48" t="s">
        <v>35</v>
      </c>
      <c r="C48" s="48" t="s">
        <v>10</v>
      </c>
      <c r="D48" s="48" t="s">
        <v>23</v>
      </c>
      <c r="E48" s="48" t="str">
        <f>CONCATENATE("Naziv"," ",D48)</f>
        <v>Naziv Konto 4. razina</v>
      </c>
      <c r="F48" s="49" t="s">
        <v>8</v>
      </c>
      <c r="G48" s="104"/>
      <c r="H48" s="104"/>
      <c r="I48" s="104"/>
      <c r="J48" s="104"/>
    </row>
    <row r="49" spans="1:10" ht="10.5" customHeight="1">
      <c r="A49" s="50">
        <v>1</v>
      </c>
      <c r="B49" s="51">
        <v>2</v>
      </c>
      <c r="C49" s="52">
        <v>3</v>
      </c>
      <c r="D49" s="52">
        <v>4</v>
      </c>
      <c r="E49" s="52">
        <v>6</v>
      </c>
      <c r="F49" s="53">
        <v>6</v>
      </c>
      <c r="G49" s="106"/>
      <c r="H49" s="106"/>
      <c r="I49" s="106"/>
      <c r="J49" s="106"/>
    </row>
    <row r="50" spans="1:10" ht="15.75">
      <c r="A50" s="43" t="s">
        <v>3</v>
      </c>
      <c r="B50" s="44" t="s">
        <v>39</v>
      </c>
      <c r="C50" s="17"/>
      <c r="D50" s="17"/>
      <c r="E50" s="17"/>
      <c r="F50" s="18">
        <f>SUBTOTAL(9,F51:F81)</f>
        <v>2188145</v>
      </c>
      <c r="G50" s="115"/>
      <c r="H50" s="94"/>
      <c r="I50" s="87"/>
      <c r="J50" s="94"/>
    </row>
    <row r="51" spans="1:10" ht="15.75" hidden="1">
      <c r="A51" s="38"/>
      <c r="B51" s="42"/>
      <c r="C51" s="19"/>
      <c r="D51" s="19"/>
      <c r="E51" s="19"/>
      <c r="F51" s="20"/>
      <c r="G51" s="20"/>
      <c r="H51" s="95"/>
      <c r="I51" s="96"/>
      <c r="J51" s="95"/>
    </row>
    <row r="52" spans="1:10" ht="15">
      <c r="A52" s="39"/>
      <c r="B52" s="22" t="s">
        <v>13</v>
      </c>
      <c r="C52" s="22" t="s">
        <v>43</v>
      </c>
      <c r="D52" s="22"/>
      <c r="E52" s="23"/>
      <c r="F52" s="24">
        <f>SUBTOTAL(9,F53:F59)</f>
        <v>87244</v>
      </c>
      <c r="G52" s="116"/>
      <c r="H52" s="97"/>
      <c r="I52" s="98"/>
      <c r="J52" s="97"/>
    </row>
    <row r="53" spans="1:10" ht="15" hidden="1">
      <c r="A53" s="40"/>
      <c r="B53" s="40"/>
      <c r="C53" s="21"/>
      <c r="D53" s="21"/>
      <c r="E53" s="21"/>
      <c r="F53" s="25"/>
      <c r="G53" s="25"/>
      <c r="H53" s="99"/>
      <c r="I53" s="91"/>
      <c r="J53" s="99"/>
    </row>
    <row r="54" spans="1:10" ht="15">
      <c r="A54" s="39"/>
      <c r="B54" s="41"/>
      <c r="C54" s="127" t="s">
        <v>1</v>
      </c>
      <c r="D54" s="127" t="s">
        <v>29</v>
      </c>
      <c r="E54" s="127"/>
      <c r="F54" s="128">
        <f>SUBTOTAL(9,F55:F58)</f>
        <v>87244</v>
      </c>
      <c r="G54" s="28"/>
      <c r="H54" s="28"/>
      <c r="I54" s="65"/>
      <c r="J54" s="36"/>
    </row>
    <row r="55" spans="1:10" ht="15" hidden="1">
      <c r="A55" s="126"/>
      <c r="B55" s="92"/>
      <c r="C55" s="27"/>
      <c r="D55" s="27"/>
      <c r="E55" s="27"/>
      <c r="F55" s="28"/>
      <c r="G55" s="28"/>
      <c r="H55" s="28"/>
      <c r="I55" s="65"/>
      <c r="J55" s="36"/>
    </row>
    <row r="56" spans="1:10" ht="15">
      <c r="A56" s="126"/>
      <c r="B56" s="92"/>
      <c r="C56" s="27"/>
      <c r="D56" s="129" t="s">
        <v>5</v>
      </c>
      <c r="E56" s="129" t="s">
        <v>45</v>
      </c>
      <c r="F56" s="88">
        <v>68244</v>
      </c>
      <c r="G56" s="28"/>
      <c r="H56" s="28"/>
      <c r="I56" s="65"/>
      <c r="J56" s="36"/>
    </row>
    <row r="57" spans="1:10" ht="15">
      <c r="A57" s="126"/>
      <c r="B57" s="92"/>
      <c r="C57" s="27"/>
      <c r="D57" s="129" t="s">
        <v>6</v>
      </c>
      <c r="E57" s="129" t="s">
        <v>46</v>
      </c>
      <c r="F57" s="88">
        <v>19000</v>
      </c>
      <c r="G57" s="28"/>
      <c r="H57" s="28"/>
      <c r="I57" s="65"/>
      <c r="J57" s="36"/>
    </row>
    <row r="58" spans="1:10" ht="15" hidden="1">
      <c r="A58" s="126"/>
      <c r="B58" s="92"/>
      <c r="C58" s="27">
        <v>3</v>
      </c>
      <c r="D58" s="27"/>
      <c r="E58" s="27"/>
      <c r="F58" s="28"/>
      <c r="G58" s="28"/>
      <c r="H58" s="28"/>
      <c r="I58" s="65"/>
      <c r="J58" s="36"/>
    </row>
    <row r="59" spans="3:10" ht="15" hidden="1">
      <c r="C59">
        <v>2</v>
      </c>
      <c r="F59" s="26"/>
      <c r="G59" s="117"/>
      <c r="H59" s="100"/>
      <c r="I59" s="101"/>
      <c r="J59" s="100"/>
    </row>
    <row r="60" spans="1:10" ht="15">
      <c r="A60" s="39"/>
      <c r="B60" s="22" t="s">
        <v>14</v>
      </c>
      <c r="C60" s="22" t="s">
        <v>44</v>
      </c>
      <c r="D60" s="22"/>
      <c r="E60" s="23"/>
      <c r="F60" s="24">
        <f>SUBTOTAL(9,F61:F66)</f>
        <v>5000</v>
      </c>
      <c r="G60" s="116"/>
      <c r="H60" s="97"/>
      <c r="I60" s="98"/>
      <c r="J60" s="97"/>
    </row>
    <row r="61" spans="1:10" ht="15" hidden="1">
      <c r="A61" s="40"/>
      <c r="B61" s="40"/>
      <c r="C61" s="21"/>
      <c r="D61" s="21"/>
      <c r="E61" s="21"/>
      <c r="F61" s="25"/>
      <c r="G61" s="25"/>
      <c r="H61" s="99"/>
      <c r="I61" s="91"/>
      <c r="J61" s="99"/>
    </row>
    <row r="62" spans="1:10" ht="15">
      <c r="A62" s="39"/>
      <c r="B62" s="41"/>
      <c r="C62" s="127" t="s">
        <v>2</v>
      </c>
      <c r="D62" s="127" t="s">
        <v>24</v>
      </c>
      <c r="E62" s="127"/>
      <c r="F62" s="128">
        <f>SUBTOTAL(9,F63:F65)</f>
        <v>5000</v>
      </c>
      <c r="G62" s="28"/>
      <c r="H62" s="28"/>
      <c r="I62" s="65"/>
      <c r="J62" s="36"/>
    </row>
    <row r="63" spans="1:10" ht="15" hidden="1">
      <c r="A63" s="126"/>
      <c r="B63" s="92"/>
      <c r="C63" s="27"/>
      <c r="D63" s="27"/>
      <c r="E63" s="27"/>
      <c r="F63" s="28"/>
      <c r="G63" s="28"/>
      <c r="H63" s="28"/>
      <c r="I63" s="65"/>
      <c r="J63" s="36"/>
    </row>
    <row r="64" spans="1:10" ht="15">
      <c r="A64" s="126"/>
      <c r="B64" s="92"/>
      <c r="C64" s="27"/>
      <c r="D64" s="129" t="s">
        <v>4</v>
      </c>
      <c r="E64" s="129" t="s">
        <v>40</v>
      </c>
      <c r="F64" s="88">
        <v>5000</v>
      </c>
      <c r="G64" s="28"/>
      <c r="H64" s="28"/>
      <c r="I64" s="65"/>
      <c r="J64" s="36"/>
    </row>
    <row r="65" spans="1:10" ht="15" hidden="1">
      <c r="A65" s="126"/>
      <c r="B65" s="92"/>
      <c r="C65" s="27">
        <v>3</v>
      </c>
      <c r="D65" s="27"/>
      <c r="E65" s="27"/>
      <c r="F65" s="28"/>
      <c r="G65" s="28"/>
      <c r="H65" s="28"/>
      <c r="I65" s="65"/>
      <c r="J65" s="36"/>
    </row>
    <row r="66" spans="3:10" ht="15" hidden="1">
      <c r="C66">
        <v>2</v>
      </c>
      <c r="F66" s="26"/>
      <c r="G66" s="117"/>
      <c r="H66" s="100"/>
      <c r="I66" s="101"/>
      <c r="J66" s="100"/>
    </row>
    <row r="67" spans="1:10" ht="15">
      <c r="A67" s="39"/>
      <c r="B67" s="22" t="s">
        <v>15</v>
      </c>
      <c r="C67" s="22" t="s">
        <v>42</v>
      </c>
      <c r="D67" s="22"/>
      <c r="E67" s="23"/>
      <c r="F67" s="24">
        <f>SUBTOTAL(9,F68:F73)</f>
        <v>2000901</v>
      </c>
      <c r="G67" s="116"/>
      <c r="H67" s="97"/>
      <c r="I67" s="98"/>
      <c r="J67" s="97"/>
    </row>
    <row r="68" spans="1:10" ht="15" hidden="1">
      <c r="A68" s="40"/>
      <c r="B68" s="40"/>
      <c r="C68" s="21"/>
      <c r="D68" s="21"/>
      <c r="E68" s="21"/>
      <c r="F68" s="25"/>
      <c r="G68" s="25"/>
      <c r="H68" s="99"/>
      <c r="I68" s="91"/>
      <c r="J68" s="99"/>
    </row>
    <row r="69" spans="1:10" ht="15">
      <c r="A69" s="39"/>
      <c r="B69" s="41"/>
      <c r="C69" s="127" t="s">
        <v>1</v>
      </c>
      <c r="D69" s="127" t="s">
        <v>29</v>
      </c>
      <c r="E69" s="127"/>
      <c r="F69" s="128">
        <f>SUBTOTAL(9,F70:F72)</f>
        <v>2000901</v>
      </c>
      <c r="G69" s="28"/>
      <c r="H69" s="28"/>
      <c r="I69" s="65"/>
      <c r="J69" s="36"/>
    </row>
    <row r="70" spans="1:10" ht="15" hidden="1">
      <c r="A70" s="126"/>
      <c r="B70" s="92"/>
      <c r="C70" s="27"/>
      <c r="D70" s="27"/>
      <c r="E70" s="27"/>
      <c r="F70" s="28"/>
      <c r="G70" s="28"/>
      <c r="H70" s="28"/>
      <c r="I70" s="65"/>
      <c r="J70" s="36"/>
    </row>
    <row r="71" spans="1:10" ht="15">
      <c r="A71" s="126"/>
      <c r="B71" s="92"/>
      <c r="C71" s="27"/>
      <c r="D71" s="129" t="s">
        <v>5</v>
      </c>
      <c r="E71" s="129" t="s">
        <v>45</v>
      </c>
      <c r="F71" s="88">
        <v>2000901</v>
      </c>
      <c r="G71" s="28"/>
      <c r="H71" s="28"/>
      <c r="I71" s="65"/>
      <c r="J71" s="36"/>
    </row>
    <row r="72" spans="1:10" ht="15" hidden="1">
      <c r="A72" s="126"/>
      <c r="B72" s="92"/>
      <c r="C72" s="27">
        <v>3</v>
      </c>
      <c r="D72" s="27"/>
      <c r="E72" s="27"/>
      <c r="F72" s="28"/>
      <c r="G72" s="28"/>
      <c r="H72" s="28"/>
      <c r="I72" s="65"/>
      <c r="J72" s="36"/>
    </row>
    <row r="73" spans="3:10" ht="15" hidden="1">
      <c r="C73">
        <v>2</v>
      </c>
      <c r="F73" s="26"/>
      <c r="G73" s="117"/>
      <c r="H73" s="100"/>
      <c r="I73" s="101"/>
      <c r="J73" s="100"/>
    </row>
    <row r="74" spans="1:10" ht="15">
      <c r="A74" s="39"/>
      <c r="B74" s="22" t="s">
        <v>16</v>
      </c>
      <c r="C74" s="22" t="s">
        <v>37</v>
      </c>
      <c r="D74" s="22"/>
      <c r="E74" s="23"/>
      <c r="F74" s="24">
        <f>SUBTOTAL(9,F75:F80)</f>
        <v>95000</v>
      </c>
      <c r="G74" s="116"/>
      <c r="H74" s="97"/>
      <c r="I74" s="98"/>
      <c r="J74" s="97"/>
    </row>
    <row r="75" spans="1:10" ht="15" hidden="1">
      <c r="A75" s="40"/>
      <c r="B75" s="40"/>
      <c r="C75" s="21"/>
      <c r="D75" s="21"/>
      <c r="E75" s="21"/>
      <c r="F75" s="25"/>
      <c r="G75" s="25"/>
      <c r="H75" s="99"/>
      <c r="I75" s="91"/>
      <c r="J75" s="99"/>
    </row>
    <row r="76" spans="1:10" ht="15">
      <c r="A76" s="39"/>
      <c r="B76" s="41"/>
      <c r="C76" s="127" t="s">
        <v>2</v>
      </c>
      <c r="D76" s="127" t="s">
        <v>24</v>
      </c>
      <c r="E76" s="127"/>
      <c r="F76" s="128">
        <f>SUBTOTAL(9,F77:F79)</f>
        <v>95000</v>
      </c>
      <c r="G76" s="28"/>
      <c r="H76" s="28"/>
      <c r="I76" s="65"/>
      <c r="J76" s="36"/>
    </row>
    <row r="77" spans="1:10" ht="15" hidden="1">
      <c r="A77" s="126"/>
      <c r="B77" s="92"/>
      <c r="C77" s="27"/>
      <c r="D77" s="27"/>
      <c r="E77" s="27"/>
      <c r="F77" s="28"/>
      <c r="G77" s="28"/>
      <c r="H77" s="28"/>
      <c r="I77" s="65"/>
      <c r="J77" s="36"/>
    </row>
    <row r="78" spans="1:10" ht="15">
      <c r="A78" s="126"/>
      <c r="B78" s="92"/>
      <c r="C78" s="27"/>
      <c r="D78" s="129" t="s">
        <v>4</v>
      </c>
      <c r="E78" s="129" t="s">
        <v>40</v>
      </c>
      <c r="F78" s="88">
        <v>95000</v>
      </c>
      <c r="G78" s="28"/>
      <c r="H78" s="28"/>
      <c r="I78" s="65"/>
      <c r="J78" s="36"/>
    </row>
    <row r="79" spans="1:10" ht="15" hidden="1">
      <c r="A79" s="126"/>
      <c r="B79" s="92"/>
      <c r="C79" s="27">
        <v>3</v>
      </c>
      <c r="D79" s="27"/>
      <c r="E79" s="27"/>
      <c r="F79" s="28"/>
      <c r="G79" s="28"/>
      <c r="H79" s="28"/>
      <c r="I79" s="65"/>
      <c r="J79" s="36"/>
    </row>
    <row r="80" spans="3:10" ht="15" hidden="1">
      <c r="C80">
        <v>2</v>
      </c>
      <c r="F80" s="26"/>
      <c r="G80" s="117"/>
      <c r="H80" s="100"/>
      <c r="I80" s="101"/>
      <c r="J80" s="100"/>
    </row>
    <row r="81" spans="3:10" ht="15" hidden="1">
      <c r="C81">
        <v>1</v>
      </c>
      <c r="F81" s="26"/>
      <c r="G81" s="117"/>
      <c r="H81" s="100"/>
      <c r="I81" s="101"/>
      <c r="J81" s="100"/>
    </row>
    <row r="82" spans="3:10" ht="15" hidden="1">
      <c r="C82" t="s">
        <v>0</v>
      </c>
      <c r="F82" s="26"/>
      <c r="G82" s="117"/>
      <c r="H82" s="100"/>
      <c r="I82" s="101"/>
      <c r="J82" s="100"/>
    </row>
    <row r="83" spans="1:10" ht="15">
      <c r="A83" s="15" t="s">
        <v>17</v>
      </c>
      <c r="B83" s="15"/>
      <c r="C83" s="15"/>
      <c r="D83" s="15"/>
      <c r="E83" s="15"/>
      <c r="F83" s="16">
        <f>SUBTOTAL(9,F56:F82)</f>
        <v>2188145</v>
      </c>
      <c r="G83" s="116"/>
      <c r="H83" s="97"/>
      <c r="I83" s="98"/>
      <c r="J83" s="97"/>
    </row>
    <row r="84" spans="1:7" ht="15">
      <c r="A84" s="73" t="s">
        <v>20</v>
      </c>
      <c r="B84" s="73"/>
      <c r="C84" s="73"/>
      <c r="D84" s="73"/>
      <c r="E84" s="73"/>
      <c r="F84" s="74">
        <v>10000</v>
      </c>
      <c r="G84" s="97"/>
    </row>
    <row r="85" spans="1:7" ht="15">
      <c r="A85" s="15" t="s">
        <v>21</v>
      </c>
      <c r="B85" s="15"/>
      <c r="C85" s="15"/>
      <c r="D85" s="15"/>
      <c r="E85" s="15"/>
      <c r="F85" s="16">
        <v>10000</v>
      </c>
      <c r="G85" s="116"/>
    </row>
    <row r="86" spans="1:7" ht="15">
      <c r="A86" s="15" t="s">
        <v>33</v>
      </c>
      <c r="B86" s="15"/>
      <c r="C86" s="15"/>
      <c r="D86" s="15"/>
      <c r="E86" s="15"/>
      <c r="F86" s="16">
        <f>F83+F84-F85</f>
        <v>2188145</v>
      </c>
      <c r="G86" s="116"/>
    </row>
    <row r="89" ht="20.25">
      <c r="A89" s="29" t="s">
        <v>38</v>
      </c>
    </row>
    <row r="90" spans="1:14" ht="94.5" customHeight="1">
      <c r="A90" s="54" t="s">
        <v>11</v>
      </c>
      <c r="B90" s="55" t="s">
        <v>10</v>
      </c>
      <c r="C90" s="55" t="s">
        <v>35</v>
      </c>
      <c r="D90" s="55"/>
      <c r="E90" s="55" t="s">
        <v>23</v>
      </c>
      <c r="F90" s="55" t="str">
        <f>CONCATENATE("Naziv"," ",E90)</f>
        <v>Naziv Konto 4. razina</v>
      </c>
      <c r="G90" s="56" t="s">
        <v>19</v>
      </c>
      <c r="H90" s="56" t="s">
        <v>30</v>
      </c>
      <c r="I90" s="57" t="s">
        <v>41</v>
      </c>
      <c r="J90" s="57" t="s">
        <v>28</v>
      </c>
      <c r="K90" s="57" t="s">
        <v>25</v>
      </c>
      <c r="L90" s="57" t="s">
        <v>26</v>
      </c>
      <c r="M90" s="58" t="s">
        <v>32</v>
      </c>
      <c r="N90" s="58" t="s">
        <v>36</v>
      </c>
    </row>
    <row r="91" spans="1:14" ht="11.25" customHeight="1">
      <c r="A91" s="50">
        <v>1</v>
      </c>
      <c r="B91" s="51">
        <v>2</v>
      </c>
      <c r="C91" s="52">
        <v>3</v>
      </c>
      <c r="D91" s="52"/>
      <c r="E91" s="52">
        <v>4</v>
      </c>
      <c r="F91" s="53">
        <v>5</v>
      </c>
      <c r="G91" s="53">
        <v>5</v>
      </c>
      <c r="H91" s="53">
        <v>6</v>
      </c>
      <c r="I91" s="53" t="s">
        <v>12</v>
      </c>
      <c r="J91" s="53">
        <v>8</v>
      </c>
      <c r="K91" s="76">
        <v>13</v>
      </c>
      <c r="L91" s="76">
        <v>14</v>
      </c>
      <c r="M91" s="77" t="s">
        <v>22</v>
      </c>
      <c r="N91" s="77"/>
    </row>
    <row r="92" spans="1:14" ht="15.75">
      <c r="A92" s="43" t="s">
        <v>3</v>
      </c>
      <c r="B92" s="43" t="s">
        <v>39</v>
      </c>
      <c r="C92" s="17"/>
      <c r="D92" s="17"/>
      <c r="E92" s="17"/>
      <c r="F92" s="18"/>
      <c r="G92" s="18">
        <f>SUBTOTAL(9,G93:G117)</f>
        <v>2188145</v>
      </c>
      <c r="H92" s="18">
        <f>SUBTOTAL(9,H93:H117)</f>
        <v>2182545</v>
      </c>
      <c r="I92" s="18">
        <f>G92-H92</f>
        <v>5600</v>
      </c>
      <c r="J92" s="59">
        <f>IF(G92&lt;&gt;0,H92/G92,"***")</f>
        <v>0.997440754611783</v>
      </c>
      <c r="K92" s="78">
        <v>10000</v>
      </c>
      <c r="L92" s="78">
        <v>10000</v>
      </c>
      <c r="M92" s="18">
        <f>G92+K92-L92</f>
        <v>2188145</v>
      </c>
      <c r="N92" s="18">
        <f>M92-H92</f>
        <v>5600</v>
      </c>
    </row>
    <row r="93" spans="1:14" ht="15.75" hidden="1">
      <c r="A93" s="38"/>
      <c r="B93" s="19"/>
      <c r="C93" s="19"/>
      <c r="D93" s="19"/>
      <c r="E93" s="19"/>
      <c r="F93" s="20"/>
      <c r="G93" s="20"/>
      <c r="H93" s="20"/>
      <c r="I93" s="20"/>
      <c r="J93" s="60"/>
      <c r="N93" s="107"/>
    </row>
    <row r="94" spans="1:14" ht="15">
      <c r="A94" s="39"/>
      <c r="B94" s="22" t="s">
        <v>1</v>
      </c>
      <c r="C94" s="22" t="s">
        <v>29</v>
      </c>
      <c r="D94" s="22"/>
      <c r="E94" s="23"/>
      <c r="F94" s="24"/>
      <c r="G94" s="24">
        <f>SUBTOTAL(9,G95:G105)</f>
        <v>2088145</v>
      </c>
      <c r="H94" s="24">
        <f>SUBTOTAL(9,H95:H105)</f>
        <v>2082545</v>
      </c>
      <c r="I94" s="24">
        <f>G94-H94</f>
        <v>5600</v>
      </c>
      <c r="J94" s="61">
        <f>IF(G94&lt;&gt;0,H94/G94,"***")</f>
        <v>0.99731819389937</v>
      </c>
      <c r="K94" s="79">
        <v>0</v>
      </c>
      <c r="L94" s="79">
        <v>0</v>
      </c>
      <c r="M94" s="75">
        <f>K94+G94-L94</f>
        <v>2088145</v>
      </c>
      <c r="N94" s="75">
        <f>M94-H94</f>
        <v>5600</v>
      </c>
    </row>
    <row r="95" spans="1:14" ht="15" hidden="1">
      <c r="A95" s="40"/>
      <c r="B95" s="45"/>
      <c r="C95" s="21"/>
      <c r="D95" s="21"/>
      <c r="E95" s="21"/>
      <c r="F95" s="25"/>
      <c r="G95" s="25"/>
      <c r="H95" s="25"/>
      <c r="I95" s="25"/>
      <c r="J95" s="62"/>
      <c r="N95" s="107"/>
    </row>
    <row r="96" spans="1:14" ht="15">
      <c r="A96" s="41"/>
      <c r="B96" s="46"/>
      <c r="C96" s="118" t="s">
        <v>13</v>
      </c>
      <c r="D96" s="118"/>
      <c r="E96" s="118" t="s">
        <v>43</v>
      </c>
      <c r="F96" s="119"/>
      <c r="G96" s="119">
        <f>SUBTOTAL(9,G97:G100)</f>
        <v>87244</v>
      </c>
      <c r="H96" s="119">
        <f>SUBTOTAL(9,H97:H100)</f>
        <v>87244</v>
      </c>
      <c r="I96" s="119">
        <f>G96-H96</f>
        <v>0</v>
      </c>
      <c r="J96" s="120">
        <f>IF(G96&lt;&gt;0,H96/G96,"***")</f>
        <v>1</v>
      </c>
      <c r="K96" s="119">
        <v>0</v>
      </c>
      <c r="L96" s="119">
        <v>0</v>
      </c>
      <c r="M96" s="121">
        <f>G96+K96-L96</f>
        <v>87244</v>
      </c>
      <c r="N96" s="121">
        <f>H96-M96</f>
        <v>0</v>
      </c>
    </row>
    <row r="97" spans="1:14" ht="15" hidden="1">
      <c r="A97" s="92"/>
      <c r="B97" s="108"/>
      <c r="C97" s="37"/>
      <c r="D97" s="37"/>
      <c r="E97" s="37"/>
      <c r="F97" s="36"/>
      <c r="G97" s="36"/>
      <c r="H97" s="36"/>
      <c r="I97" s="36"/>
      <c r="J97" s="65"/>
      <c r="K97" s="36"/>
      <c r="L97" s="36"/>
      <c r="N97" s="107"/>
    </row>
    <row r="98" spans="1:14" ht="15">
      <c r="A98" s="92"/>
      <c r="B98" s="108"/>
      <c r="C98" s="37"/>
      <c r="D98" s="37"/>
      <c r="E98" s="109" t="s">
        <v>5</v>
      </c>
      <c r="F98" s="109" t="s">
        <v>45</v>
      </c>
      <c r="G98" s="88">
        <v>68244</v>
      </c>
      <c r="H98" s="88">
        <v>68244</v>
      </c>
      <c r="I98" s="88">
        <f>G98-H98</f>
        <v>0</v>
      </c>
      <c r="J98" s="89">
        <f>IF(G98&lt;&gt;0,H98/G98,"***")</f>
        <v>1</v>
      </c>
      <c r="K98" s="36"/>
      <c r="L98" s="36"/>
      <c r="N98" s="107"/>
    </row>
    <row r="99" spans="1:14" ht="15">
      <c r="A99" s="92"/>
      <c r="B99" s="108"/>
      <c r="C99" s="37"/>
      <c r="D99" s="37"/>
      <c r="E99" s="109" t="s">
        <v>6</v>
      </c>
      <c r="F99" s="109" t="s">
        <v>46</v>
      </c>
      <c r="G99" s="88">
        <v>19000</v>
      </c>
      <c r="H99" s="88">
        <v>19000</v>
      </c>
      <c r="I99" s="88">
        <f>G99-H99</f>
        <v>0</v>
      </c>
      <c r="J99" s="89">
        <f>IF(G99&lt;&gt;0,H99/G99,"***")</f>
        <v>1</v>
      </c>
      <c r="K99" s="36"/>
      <c r="L99" s="36"/>
      <c r="N99" s="107"/>
    </row>
    <row r="100" spans="1:14" ht="15" hidden="1">
      <c r="A100" s="92"/>
      <c r="B100" s="108"/>
      <c r="C100" s="37">
        <v>3</v>
      </c>
      <c r="D100" s="37"/>
      <c r="E100" s="37"/>
      <c r="F100" s="36"/>
      <c r="G100" s="36"/>
      <c r="H100" s="36"/>
      <c r="I100" s="36"/>
      <c r="J100" s="65"/>
      <c r="K100" s="36"/>
      <c r="L100" s="36"/>
      <c r="N100" s="107"/>
    </row>
    <row r="101" spans="1:14" ht="15">
      <c r="A101" s="41"/>
      <c r="B101" s="46"/>
      <c r="C101" s="118" t="s">
        <v>15</v>
      </c>
      <c r="D101" s="118"/>
      <c r="E101" s="118" t="s">
        <v>42</v>
      </c>
      <c r="F101" s="119"/>
      <c r="G101" s="119">
        <f>SUBTOTAL(9,G102:G104)</f>
        <v>2000901</v>
      </c>
      <c r="H101" s="119">
        <f>SUBTOTAL(9,H102:H104)</f>
        <v>1995301</v>
      </c>
      <c r="I101" s="119">
        <f>G101-H101</f>
        <v>5600</v>
      </c>
      <c r="J101" s="120">
        <f>IF(G101&lt;&gt;0,H101/G101,"***")</f>
        <v>0.9972012608319952</v>
      </c>
      <c r="K101" s="119">
        <v>0</v>
      </c>
      <c r="L101" s="119">
        <v>0</v>
      </c>
      <c r="M101" s="121">
        <f>G101+K101-L101</f>
        <v>2000901</v>
      </c>
      <c r="N101" s="121">
        <f>H101-M101</f>
        <v>-5600</v>
      </c>
    </row>
    <row r="102" spans="1:14" ht="15" hidden="1">
      <c r="A102" s="92"/>
      <c r="B102" s="108"/>
      <c r="C102" s="37"/>
      <c r="D102" s="37"/>
      <c r="E102" s="37"/>
      <c r="F102" s="36"/>
      <c r="G102" s="36"/>
      <c r="H102" s="36"/>
      <c r="I102" s="36"/>
      <c r="J102" s="65"/>
      <c r="K102" s="36"/>
      <c r="L102" s="36"/>
      <c r="N102" s="107"/>
    </row>
    <row r="103" spans="1:14" ht="15">
      <c r="A103" s="92"/>
      <c r="B103" s="108"/>
      <c r="C103" s="37"/>
      <c r="D103" s="37"/>
      <c r="E103" s="109" t="s">
        <v>5</v>
      </c>
      <c r="F103" s="109" t="s">
        <v>45</v>
      </c>
      <c r="G103" s="88">
        <v>2000901</v>
      </c>
      <c r="H103" s="88">
        <v>1995301</v>
      </c>
      <c r="I103" s="88">
        <f>G103-H103</f>
        <v>5600</v>
      </c>
      <c r="J103" s="89">
        <f>IF(G103&lt;&gt;0,H103/G103,"***")</f>
        <v>0.9972012608319952</v>
      </c>
      <c r="K103" s="36"/>
      <c r="L103" s="36"/>
      <c r="N103" s="107"/>
    </row>
    <row r="104" spans="1:14" ht="15" hidden="1">
      <c r="A104" s="92"/>
      <c r="B104" s="108"/>
      <c r="C104" s="37">
        <v>3</v>
      </c>
      <c r="D104" s="37"/>
      <c r="E104" s="37"/>
      <c r="F104" s="36"/>
      <c r="G104" s="36"/>
      <c r="H104" s="36"/>
      <c r="I104" s="36"/>
      <c r="J104" s="65"/>
      <c r="K104" s="36"/>
      <c r="L104" s="36"/>
      <c r="N104" s="107"/>
    </row>
    <row r="105" spans="3:14" ht="15" hidden="1">
      <c r="C105">
        <v>2</v>
      </c>
      <c r="F105" s="26"/>
      <c r="G105" s="26"/>
      <c r="H105" s="26"/>
      <c r="I105" s="26"/>
      <c r="J105" s="63"/>
      <c r="N105" s="107"/>
    </row>
    <row r="106" spans="1:14" ht="15">
      <c r="A106" s="39"/>
      <c r="B106" s="22" t="s">
        <v>2</v>
      </c>
      <c r="C106" s="22" t="s">
        <v>24</v>
      </c>
      <c r="D106" s="22"/>
      <c r="E106" s="23"/>
      <c r="F106" s="24"/>
      <c r="G106" s="24">
        <f>SUBTOTAL(9,G107:G116)</f>
        <v>100000</v>
      </c>
      <c r="H106" s="24">
        <f>SUBTOTAL(9,H107:H116)</f>
        <v>100000</v>
      </c>
      <c r="I106" s="24">
        <f>G106-H106</f>
        <v>0</v>
      </c>
      <c r="J106" s="61">
        <f>IF(G106&lt;&gt;0,H106/G106,"***")</f>
        <v>1</v>
      </c>
      <c r="K106" s="79">
        <v>10000</v>
      </c>
      <c r="L106" s="79">
        <v>10000</v>
      </c>
      <c r="M106" s="75">
        <f>K106+G106-L106</f>
        <v>100000</v>
      </c>
      <c r="N106" s="75">
        <f>M106-H106</f>
        <v>0</v>
      </c>
    </row>
    <row r="107" spans="1:14" ht="15" hidden="1">
      <c r="A107" s="40"/>
      <c r="B107" s="45"/>
      <c r="C107" s="21"/>
      <c r="D107" s="21"/>
      <c r="E107" s="21"/>
      <c r="F107" s="25"/>
      <c r="G107" s="25"/>
      <c r="H107" s="25"/>
      <c r="I107" s="25"/>
      <c r="J107" s="62"/>
      <c r="N107" s="107"/>
    </row>
    <row r="108" spans="1:14" ht="15">
      <c r="A108" s="41"/>
      <c r="B108" s="46"/>
      <c r="C108" s="118" t="s">
        <v>14</v>
      </c>
      <c r="D108" s="118"/>
      <c r="E108" s="118" t="s">
        <v>44</v>
      </c>
      <c r="F108" s="119"/>
      <c r="G108" s="119">
        <f>SUBTOTAL(9,G109:G111)</f>
        <v>5000</v>
      </c>
      <c r="H108" s="119">
        <f>SUBTOTAL(9,H109:H111)</f>
        <v>5000</v>
      </c>
      <c r="I108" s="119">
        <f>G108-H108</f>
        <v>0</v>
      </c>
      <c r="J108" s="120">
        <f>IF(G108&lt;&gt;0,H108/G108,"***")</f>
        <v>1</v>
      </c>
      <c r="K108" s="119">
        <v>0</v>
      </c>
      <c r="L108" s="119">
        <v>0</v>
      </c>
      <c r="M108" s="121">
        <f>G108+K108-L108</f>
        <v>5000</v>
      </c>
      <c r="N108" s="121">
        <f>H108-M108</f>
        <v>0</v>
      </c>
    </row>
    <row r="109" spans="1:14" ht="15" hidden="1">
      <c r="A109" s="92"/>
      <c r="B109" s="108"/>
      <c r="C109" s="37"/>
      <c r="D109" s="37"/>
      <c r="E109" s="37"/>
      <c r="F109" s="36"/>
      <c r="G109" s="36"/>
      <c r="H109" s="36"/>
      <c r="I109" s="36"/>
      <c r="J109" s="65"/>
      <c r="K109" s="36"/>
      <c r="L109" s="36"/>
      <c r="N109" s="107"/>
    </row>
    <row r="110" spans="1:14" ht="15">
      <c r="A110" s="92"/>
      <c r="B110" s="108"/>
      <c r="C110" s="37"/>
      <c r="D110" s="37"/>
      <c r="E110" s="109" t="s">
        <v>4</v>
      </c>
      <c r="F110" s="109" t="s">
        <v>40</v>
      </c>
      <c r="G110" s="88">
        <v>5000</v>
      </c>
      <c r="H110" s="88">
        <v>5000</v>
      </c>
      <c r="I110" s="88">
        <f>G110-H110</f>
        <v>0</v>
      </c>
      <c r="J110" s="89">
        <f>IF(G110&lt;&gt;0,H110/G110,"***")</f>
        <v>1</v>
      </c>
      <c r="K110" s="36"/>
      <c r="L110" s="36"/>
      <c r="N110" s="107"/>
    </row>
    <row r="111" spans="1:14" ht="15" hidden="1">
      <c r="A111" s="92"/>
      <c r="B111" s="108"/>
      <c r="C111" s="37">
        <v>3</v>
      </c>
      <c r="D111" s="37"/>
      <c r="E111" s="37"/>
      <c r="F111" s="36"/>
      <c r="G111" s="36"/>
      <c r="H111" s="36"/>
      <c r="I111" s="36"/>
      <c r="J111" s="65"/>
      <c r="K111" s="36"/>
      <c r="L111" s="36"/>
      <c r="N111" s="107"/>
    </row>
    <row r="112" spans="1:14" ht="15">
      <c r="A112" s="41"/>
      <c r="B112" s="46"/>
      <c r="C112" s="118" t="s">
        <v>16</v>
      </c>
      <c r="D112" s="118"/>
      <c r="E112" s="118" t="s">
        <v>37</v>
      </c>
      <c r="F112" s="119"/>
      <c r="G112" s="119">
        <f>SUBTOTAL(9,G113:G115)</f>
        <v>95000</v>
      </c>
      <c r="H112" s="119">
        <f>SUBTOTAL(9,H113:H115)</f>
        <v>95000</v>
      </c>
      <c r="I112" s="119">
        <f>G112-H112</f>
        <v>0</v>
      </c>
      <c r="J112" s="120">
        <f>IF(G112&lt;&gt;0,H112/G112,"***")</f>
        <v>1</v>
      </c>
      <c r="K112" s="119">
        <v>10000</v>
      </c>
      <c r="L112" s="119">
        <v>10000</v>
      </c>
      <c r="M112" s="121">
        <f>G112+K112-L112</f>
        <v>95000</v>
      </c>
      <c r="N112" s="121">
        <f>H112-M112</f>
        <v>0</v>
      </c>
    </row>
    <row r="113" spans="1:14" ht="15" hidden="1">
      <c r="A113" s="92"/>
      <c r="B113" s="108"/>
      <c r="C113" s="37"/>
      <c r="D113" s="37"/>
      <c r="E113" s="37"/>
      <c r="F113" s="36"/>
      <c r="G113" s="36"/>
      <c r="H113" s="36"/>
      <c r="I113" s="36"/>
      <c r="J113" s="65"/>
      <c r="K113" s="36"/>
      <c r="L113" s="36"/>
      <c r="N113" s="107"/>
    </row>
    <row r="114" spans="1:14" ht="15">
      <c r="A114" s="92"/>
      <c r="B114" s="108"/>
      <c r="C114" s="37"/>
      <c r="D114" s="37"/>
      <c r="E114" s="109" t="s">
        <v>4</v>
      </c>
      <c r="F114" s="109" t="s">
        <v>40</v>
      </c>
      <c r="G114" s="88">
        <v>95000</v>
      </c>
      <c r="H114" s="88">
        <v>95000</v>
      </c>
      <c r="I114" s="88">
        <f>G114-H114</f>
        <v>0</v>
      </c>
      <c r="J114" s="89">
        <f>IF(G114&lt;&gt;0,H114/G114,"***")</f>
        <v>1</v>
      </c>
      <c r="K114" s="36"/>
      <c r="L114" s="36"/>
      <c r="N114" s="107"/>
    </row>
    <row r="115" spans="1:14" ht="15" hidden="1">
      <c r="A115" s="92"/>
      <c r="B115" s="108"/>
      <c r="C115" s="37">
        <v>3</v>
      </c>
      <c r="D115" s="37"/>
      <c r="E115" s="37"/>
      <c r="F115" s="36"/>
      <c r="G115" s="36"/>
      <c r="H115" s="36"/>
      <c r="I115" s="36"/>
      <c r="J115" s="65"/>
      <c r="K115" s="36"/>
      <c r="L115" s="36"/>
      <c r="N115" s="107"/>
    </row>
    <row r="116" spans="3:14" ht="15" hidden="1">
      <c r="C116">
        <v>2</v>
      </c>
      <c r="F116" s="26"/>
      <c r="G116" s="26"/>
      <c r="H116" s="26"/>
      <c r="I116" s="26"/>
      <c r="J116" s="63"/>
      <c r="N116" s="107"/>
    </row>
    <row r="117" spans="3:14" ht="15" hidden="1">
      <c r="C117">
        <v>1</v>
      </c>
      <c r="F117" s="26"/>
      <c r="G117" s="26"/>
      <c r="H117" s="26"/>
      <c r="I117" s="26"/>
      <c r="J117" s="63"/>
      <c r="N117" s="107"/>
    </row>
    <row r="118" spans="3:14" ht="15" hidden="1">
      <c r="C118" t="s">
        <v>0</v>
      </c>
      <c r="F118" s="26"/>
      <c r="G118" s="26"/>
      <c r="H118" s="26"/>
      <c r="I118" s="26"/>
      <c r="J118" s="63"/>
      <c r="N118" s="107"/>
    </row>
    <row r="119" spans="1:14" ht="15">
      <c r="A119" s="15" t="s">
        <v>17</v>
      </c>
      <c r="B119" s="15"/>
      <c r="C119" s="15"/>
      <c r="D119" s="15"/>
      <c r="E119" s="15"/>
      <c r="F119" s="16"/>
      <c r="G119" s="16">
        <f>SUBTOTAL(9,G98:G118)</f>
        <v>2188145</v>
      </c>
      <c r="H119" s="16">
        <f>SUBTOTAL(9,H98:H118)</f>
        <v>2182545</v>
      </c>
      <c r="I119" s="16">
        <f>F119-H119</f>
        <v>-2182545</v>
      </c>
      <c r="J119" s="64">
        <f>IF(G119&lt;&gt;0,H119/G119,"***")</f>
        <v>0.997440754611783</v>
      </c>
      <c r="K119" s="16">
        <f>F84</f>
        <v>10000</v>
      </c>
      <c r="L119" s="16">
        <f>F85</f>
        <v>10000</v>
      </c>
      <c r="M119" s="16">
        <f>G119+K119-L119</f>
        <v>2188145</v>
      </c>
      <c r="N119" s="16">
        <f>M119-H119</f>
        <v>5600</v>
      </c>
    </row>
  </sheetData>
  <sheetProtection/>
  <mergeCells count="2">
    <mergeCell ref="A4:J4"/>
    <mergeCell ref="A3:J3"/>
  </mergeCells>
  <conditionalFormatting sqref="J96:J97 J100 J108:J109 J111 J101:J102 J104 J112:J113 J115">
    <cfRule type="cellIs" priority="1" dxfId="2" operator="greaterThan" stopIfTrue="1">
      <formula>100</formula>
    </cfRule>
  </conditionalFormatting>
  <conditionalFormatting sqref="J98:J99 J110 J103 J114">
    <cfRule type="cellIs" priority="2" dxfId="2" operator="greaterThan" stopIfTrue="1">
      <formula>100</formula>
    </cfRule>
  </conditionalFormatting>
  <printOptions heading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Konto d.o.o.</dc:creator>
  <cp:keywords/>
  <dc:description/>
  <cp:lastModifiedBy>VIDA</cp:lastModifiedBy>
  <cp:lastPrinted>2019-09-27T06:27:44Z</cp:lastPrinted>
  <dcterms:created xsi:type="dcterms:W3CDTF">2014-09-10T12:00:17Z</dcterms:created>
  <dcterms:modified xsi:type="dcterms:W3CDTF">2019-09-27T06:28:49Z</dcterms:modified>
  <cp:category/>
  <cp:version/>
  <cp:contentType/>
  <cp:contentStatus/>
</cp:coreProperties>
</file>